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PARTIDAS" sheetId="1" r:id="rId1"/>
  </sheets>
  <definedNames>
    <definedName name="_xlnm._FilterDatabase" localSheetId="0" hidden="1">PARTIDAS!$A$12:$H$86</definedName>
    <definedName name="_xlnm.Print_Area" localSheetId="0">PARTIDAS!$B$1:$H$86</definedName>
    <definedName name="_xlnm.Print_Titles" localSheetId="0">PARTIDAS!$1:$11</definedName>
  </definedNames>
  <calcPr calcId="145621"/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C76" i="1"/>
  <c r="H76" i="1"/>
  <c r="G76" i="1"/>
  <c r="F76" i="1"/>
  <c r="E76" i="1"/>
  <c r="D75" i="1"/>
  <c r="D74" i="1"/>
  <c r="G72" i="1"/>
  <c r="D73" i="1"/>
  <c r="D72" i="1" s="1"/>
  <c r="C72" i="1"/>
  <c r="H72" i="1"/>
  <c r="F72" i="1"/>
  <c r="E72" i="1"/>
  <c r="D71" i="1"/>
  <c r="D70" i="1"/>
  <c r="D69" i="1"/>
  <c r="D68" i="1"/>
  <c r="D67" i="1"/>
  <c r="D66" i="1"/>
  <c r="G64" i="1"/>
  <c r="D65" i="1"/>
  <c r="C64" i="1"/>
  <c r="H64" i="1"/>
  <c r="F64" i="1"/>
  <c r="E64" i="1"/>
  <c r="D63" i="1"/>
  <c r="D62" i="1"/>
  <c r="G60" i="1"/>
  <c r="D61" i="1"/>
  <c r="D60" i="1" s="1"/>
  <c r="C60" i="1"/>
  <c r="H60" i="1"/>
  <c r="F60" i="1"/>
  <c r="E60" i="1"/>
  <c r="D59" i="1"/>
  <c r="D58" i="1"/>
  <c r="D57" i="1"/>
  <c r="D56" i="1"/>
  <c r="D55" i="1"/>
  <c r="D54" i="1"/>
  <c r="D53" i="1"/>
  <c r="D52" i="1"/>
  <c r="G50" i="1"/>
  <c r="D51" i="1"/>
  <c r="D50" i="1" s="1"/>
  <c r="C50" i="1"/>
  <c r="H50" i="1"/>
  <c r="F50" i="1"/>
  <c r="E50" i="1"/>
  <c r="D49" i="1"/>
  <c r="D48" i="1"/>
  <c r="D47" i="1"/>
  <c r="D46" i="1"/>
  <c r="D45" i="1"/>
  <c r="D44" i="1"/>
  <c r="D43" i="1"/>
  <c r="D42" i="1"/>
  <c r="G40" i="1"/>
  <c r="D41" i="1"/>
  <c r="D40" i="1" s="1"/>
  <c r="C40" i="1"/>
  <c r="H40" i="1"/>
  <c r="F40" i="1"/>
  <c r="E40" i="1"/>
  <c r="D39" i="1"/>
  <c r="D38" i="1"/>
  <c r="D37" i="1"/>
  <c r="D36" i="1"/>
  <c r="D35" i="1"/>
  <c r="D34" i="1"/>
  <c r="D33" i="1"/>
  <c r="D32" i="1"/>
  <c r="G30" i="1"/>
  <c r="F30" i="1"/>
  <c r="D31" i="1"/>
  <c r="C30" i="1"/>
  <c r="H30" i="1"/>
  <c r="E30" i="1"/>
  <c r="D29" i="1"/>
  <c r="D28" i="1"/>
  <c r="D27" i="1"/>
  <c r="D26" i="1"/>
  <c r="D25" i="1"/>
  <c r="D24" i="1"/>
  <c r="D23" i="1"/>
  <c r="D22" i="1"/>
  <c r="G20" i="1"/>
  <c r="D21" i="1"/>
  <c r="C20" i="1"/>
  <c r="H20" i="1"/>
  <c r="F20" i="1"/>
  <c r="E20" i="1"/>
  <c r="D19" i="1"/>
  <c r="D18" i="1"/>
  <c r="D17" i="1"/>
  <c r="D16" i="1"/>
  <c r="D15" i="1"/>
  <c r="D14" i="1"/>
  <c r="G12" i="1"/>
  <c r="D13" i="1"/>
  <c r="C12" i="1"/>
  <c r="H12" i="1"/>
  <c r="H84" i="1" s="1"/>
  <c r="F12" i="1"/>
  <c r="F84" i="1" s="1"/>
  <c r="D30" i="1" l="1"/>
  <c r="G84" i="1"/>
  <c r="D20" i="1"/>
  <c r="C84" i="1"/>
  <c r="D64" i="1"/>
  <c r="D12" i="1"/>
  <c r="D76" i="1"/>
  <c r="E12" i="1"/>
  <c r="E84" i="1" s="1"/>
  <c r="D84" i="1" l="1"/>
</calcChain>
</file>

<file path=xl/comments1.xml><?xml version="1.0" encoding="utf-8"?>
<comments xmlns="http://schemas.openxmlformats.org/spreadsheetml/2006/main">
  <authors>
    <author>SEFIPLAN</author>
  </authors>
  <commentList>
    <comment ref="A78" authorId="0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Datos de Pstura fiscal</t>
        </r>
      </text>
    </comment>
  </commentList>
</comments>
</file>

<file path=xl/sharedStrings.xml><?xml version="1.0" encoding="utf-8"?>
<sst xmlns="http://schemas.openxmlformats.org/spreadsheetml/2006/main" count="86" uniqueCount="86">
  <si>
    <t>ESTADO ANALÍTICO DEL PRESUPUESTO DE EGRESOS</t>
  </si>
  <si>
    <t>Clasificación por Objeto de Gasto</t>
  </si>
  <si>
    <t>(Pesos)</t>
  </si>
  <si>
    <t>Capítulo/Concepto</t>
  </si>
  <si>
    <t>Aprobado</t>
  </si>
  <si>
    <t>Ampliaciones /Reducciones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</si>
  <si>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</si>
  <si>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</si>
  <si>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</si>
  <si>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</si>
  <si>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</si>
  <si>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</si>
  <si>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</si>
  <si>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</si>
  <si>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</si>
  <si>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</si>
  <si>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</si>
  <si>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</si>
  <si>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</si>
  <si>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</si>
  <si>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</si>
  <si>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</si>
  <si>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</si>
  <si>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</si>
  <si>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</si>
  <si>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</si>
  <si>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</si>
  <si>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</si>
  <si>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</si>
  <si>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</si>
  <si>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</si>
  <si>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</si>
  <si>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</si>
  <si>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</si>
  <si>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</si>
  <si>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</si>
  <si>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</si>
  <si>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</si>
  <si>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</si>
  <si>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</si>
  <si>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</si>
  <si>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</si>
  <si>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</si>
  <si>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</si>
  <si>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</si>
  <si>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</si>
  <si>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</si>
  <si>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</si>
  <si>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</si>
  <si>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</si>
  <si>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</si>
  <si>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</si>
  <si>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</si>
  <si>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</si>
  <si>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</si>
  <si>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</si>
  <si>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</si>
  <si>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</si>
  <si>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</si>
  <si>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</si>
  <si>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</si>
  <si>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</si>
  <si>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</si>
  <si>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</si>
  <si>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</si>
  <si>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</si>
  <si>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</si>
  <si>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</si>
  <si>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</si>
  <si>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</si>
  <si>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</si>
  <si>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</si>
  <si>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</si>
  <si>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</si>
  <si>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</si>
  <si>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</si>
  <si>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</si>
  <si>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</si>
  <si>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</si>
  <si>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</si>
  <si>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</si>
  <si>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</si>
  <si>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</t>
  </si>
  <si>
    <t>Las cifras pueden presentar diferencias por redondeos.</t>
  </si>
  <si>
    <t>Del 1 de enero al 30 de Septiembre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</si>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</sst>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5" fillId="0" borderId="0"/>
    <xf numFmtId="0" fontId="27" fillId="6" borderId="0" applyNumberFormat="0" applyBorder="0" applyAlignment="0" applyProtection="0"/>
    <xf numFmtId="0" fontId="28" fillId="7" borderId="17" applyNumberFormat="0" applyAlignment="0" applyProtection="0"/>
    <xf numFmtId="0" fontId="29" fillId="8" borderId="18" applyNumberFormat="0" applyAlignment="0" applyProtection="0"/>
    <xf numFmtId="0" fontId="30" fillId="0" borderId="19" applyNumberFormat="0" applyFill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8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6" borderId="0" applyNumberFormat="0" applyBorder="0" applyAlignment="0" applyProtection="0"/>
    <xf numFmtId="0" fontId="34" fillId="16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0" borderId="17" applyNumberFormat="0" applyAlignment="0" applyProtection="0"/>
    <xf numFmtId="166" fontId="1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5" fillId="0" borderId="0" applyFont="0" applyFill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9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41" fillId="0" borderId="0"/>
    <xf numFmtId="0" fontId="1" fillId="0" borderId="0"/>
    <xf numFmtId="0" fontId="39" fillId="0" borderId="0">
      <alignment vertical="top"/>
    </xf>
    <xf numFmtId="0" fontId="1" fillId="0" borderId="0"/>
    <xf numFmtId="0" fontId="1" fillId="0" borderId="0"/>
    <xf numFmtId="0" fontId="15" fillId="15" borderId="20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15" fillId="0" borderId="0" applyFont="0" applyFill="0" applyProtection="0"/>
    <xf numFmtId="0" fontId="42" fillId="7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31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32" fillId="0" borderId="25" applyNumberFormat="0" applyFill="0" applyAlignment="0" applyProtection="0"/>
  </cellStyleXfs>
  <cellXfs count="5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/>
    </xf>
    <xf numFmtId="0" fontId="9" fillId="4" borderId="10" xfId="2" applyNumberFormat="1" applyFont="1" applyFill="1" applyBorder="1" applyAlignment="1" applyProtection="1">
      <alignment horizontal="left" vertical="top" indent="1"/>
    </xf>
    <xf numFmtId="3" fontId="9" fillId="4" borderId="11" xfId="1" applyNumberFormat="1" applyFont="1" applyFill="1" applyBorder="1"/>
    <xf numFmtId="3" fontId="9" fillId="4" borderId="12" xfId="1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2" applyNumberFormat="1" applyFont="1" applyFill="1" applyBorder="1" applyAlignment="1" applyProtection="1">
      <alignment horizontal="center" vertical="top"/>
    </xf>
    <xf numFmtId="0" fontId="13" fillId="0" borderId="10" xfId="2" applyNumberFormat="1" applyFont="1" applyFill="1" applyBorder="1" applyAlignment="1" applyProtection="1">
      <alignment horizontal="left" vertical="top" wrapText="1" indent="2"/>
    </xf>
    <xf numFmtId="3" fontId="5" fillId="0" borderId="11" xfId="1" applyNumberFormat="1" applyFont="1" applyBorder="1" applyAlignment="1"/>
    <xf numFmtId="3" fontId="5" fillId="0" borderId="12" xfId="1" applyNumberFormat="1" applyFont="1" applyBorder="1" applyAlignment="1"/>
    <xf numFmtId="0" fontId="14" fillId="0" borderId="0" xfId="0" applyFont="1"/>
    <xf numFmtId="0" fontId="15" fillId="0" borderId="0" xfId="0" applyFont="1"/>
    <xf numFmtId="0" fontId="4" fillId="0" borderId="0" xfId="0" applyFont="1"/>
    <xf numFmtId="43" fontId="15" fillId="0" borderId="0" xfId="1" applyFont="1"/>
    <xf numFmtId="0" fontId="13" fillId="0" borderId="0" xfId="0" applyFont="1" applyAlignment="1">
      <alignment horizontal="center"/>
    </xf>
    <xf numFmtId="0" fontId="13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164" fontId="6" fillId="5" borderId="13" xfId="0" applyNumberFormat="1" applyFont="1" applyFill="1" applyBorder="1" applyAlignment="1">
      <alignment horizontal="left" wrapText="1" indent="1"/>
    </xf>
    <xf numFmtId="3" fontId="6" fillId="5" borderId="14" xfId="1" applyNumberFormat="1" applyFont="1" applyFill="1" applyBorder="1" applyAlignment="1"/>
    <xf numFmtId="3" fontId="6" fillId="5" borderId="15" xfId="1" applyNumberFormat="1" applyFont="1" applyFill="1" applyBorder="1" applyAlignment="1"/>
    <xf numFmtId="0" fontId="18" fillId="0" borderId="0" xfId="0" applyFont="1"/>
    <xf numFmtId="0" fontId="17" fillId="0" borderId="0" xfId="0" applyFont="1"/>
    <xf numFmtId="0" fontId="13" fillId="0" borderId="16" xfId="0" applyFont="1" applyBorder="1" applyAlignment="1"/>
    <xf numFmtId="0" fontId="13" fillId="0" borderId="0" xfId="0" applyFont="1" applyAlignment="1"/>
    <xf numFmtId="0" fontId="19" fillId="0" borderId="0" xfId="0" applyFont="1"/>
    <xf numFmtId="0" fontId="20" fillId="0" borderId="0" xfId="2" applyNumberFormat="1" applyFont="1" applyFill="1" applyBorder="1" applyAlignment="1" applyProtection="1">
      <alignment horizontal="left" vertical="top" indent="3"/>
    </xf>
    <xf numFmtId="43" fontId="21" fillId="0" borderId="0" xfId="1" applyFont="1"/>
    <xf numFmtId="0" fontId="22" fillId="0" borderId="0" xfId="0" applyFont="1" applyAlignment="1">
      <alignment horizontal="center"/>
    </xf>
    <xf numFmtId="3" fontId="23" fillId="0" borderId="0" xfId="1" applyNumberFormat="1" applyFont="1"/>
    <xf numFmtId="3" fontId="24" fillId="0" borderId="0" xfId="1" applyNumberFormat="1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0</xdr:rowOff>
    </xdr:from>
    <xdr:to>
      <xdr:col>1</xdr:col>
      <xdr:colOff>1089026</xdr:colOff>
      <xdr:row>4</xdr:row>
      <xdr:rowOff>86535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ED0B4176-1F53-4997-8112-43FE7DA4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1" y="0"/>
          <a:ext cx="889000" cy="816785"/>
        </a:xfrm>
        <a:prstGeom prst="rect">
          <a:avLst/>
        </a:prstGeom>
      </xdr:spPr>
    </xdr:pic>
    <xdr:clientData/>
  </xdr:twoCellAnchor>
  <xdr:twoCellAnchor editAs="oneCell">
    <xdr:from>
      <xdr:col>6</xdr:col>
      <xdr:colOff>568325</xdr:colOff>
      <xdr:row>0</xdr:row>
      <xdr:rowOff>92075</xdr:rowOff>
    </xdr:from>
    <xdr:to>
      <xdr:col>7</xdr:col>
      <xdr:colOff>578264</xdr:colOff>
      <xdr:row>4</xdr:row>
      <xdr:rowOff>138053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7642C2EC-4D82-41C9-820F-FB9A34383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8386763" y="92075"/>
          <a:ext cx="1010064" cy="77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0"/>
  <sheetViews>
    <sheetView showGridLines="0" tabSelected="1" topLeftCell="A76" zoomScale="120" zoomScaleNormal="120" workbookViewId="0">
      <selection activeCell="I8" sqref="I8"/>
    </sheetView>
  </sheetViews>
  <sheetFormatPr baseColWidth="10" defaultRowHeight="14.25"/>
  <cols>
    <col min="1" max="1" width="5.25" style="4" customWidth="1"/>
    <col min="2" max="2" width="47.625" style="51" bestFit="1" customWidth="1"/>
    <col min="3" max="3" width="10.375" style="50" bestFit="1" customWidth="1"/>
    <col min="4" max="7" width="13.125" style="50" customWidth="1"/>
    <col min="8" max="8" width="10.375" style="50" bestFit="1" customWidth="1"/>
    <col min="9" max="9" width="11" style="8"/>
    <col min="10" max="10" width="12.125" style="8" bestFit="1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85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84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 s="18" customFormat="1" ht="30" customHeight="1">
      <c r="B11" s="19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 t="s">
        <v>8</v>
      </c>
      <c r="H11" s="21" t="s">
        <v>9</v>
      </c>
    </row>
    <row r="12" spans="1:11" s="27" customFormat="1">
      <c r="A12" s="22"/>
      <c r="B12" s="23" t="s">
        <v>10</v>
      </c>
      <c r="C12" s="24">
        <f t="shared" ref="C12:H12" si="0">SUM(C13:C19)</f>
        <v>1435117758</v>
      </c>
      <c r="D12" s="24">
        <f t="shared" si="0"/>
        <v>11199074.090001598</v>
      </c>
      <c r="E12" s="24">
        <f t="shared" si="0"/>
        <v>1446316832.0900016</v>
      </c>
      <c r="F12" s="24">
        <f t="shared" si="0"/>
        <v>1278795706.74</v>
      </c>
      <c r="G12" s="24">
        <f t="shared" si="0"/>
        <v>1274361618.27</v>
      </c>
      <c r="H12" s="25">
        <f t="shared" si="0"/>
        <v>167521125.35000014</v>
      </c>
      <c r="I12" s="26"/>
      <c r="J12" s="26"/>
      <c r="K12" s="26"/>
    </row>
    <row r="13" spans="1:11" s="34" customFormat="1">
      <c r="A13" s="28"/>
      <c r="B13" s="29" t="s">
        <v>11</v>
      </c>
      <c r="C13" s="30">
        <v>440224220</v>
      </c>
      <c r="D13" s="30">
        <f t="shared" ref="D13:D19" si="1">E13-C13</f>
        <v>-12967704.219999552</v>
      </c>
      <c r="E13" s="30">
        <v>427256515.78000045</v>
      </c>
      <c r="F13" s="30">
        <v>395930019.31000036</v>
      </c>
      <c r="G13" s="30">
        <v>395930019.31000036</v>
      </c>
      <c r="H13" s="31">
        <v>31326496.470000017</v>
      </c>
      <c r="I13" s="32"/>
      <c r="J13" s="33"/>
      <c r="K13" s="33"/>
    </row>
    <row r="14" spans="1:11" s="34" customFormat="1">
      <c r="A14" s="28"/>
      <c r="B14" s="29" t="s">
        <v>12</v>
      </c>
      <c r="C14" s="30">
        <v>79077133</v>
      </c>
      <c r="D14" s="30">
        <f t="shared" si="1"/>
        <v>6019715.5</v>
      </c>
      <c r="E14" s="30">
        <v>85096848.5</v>
      </c>
      <c r="F14" s="30">
        <v>70929806.069999978</v>
      </c>
      <c r="G14" s="30">
        <v>67704437.599999979</v>
      </c>
      <c r="H14" s="31">
        <v>14167042.429999998</v>
      </c>
      <c r="I14" s="32"/>
      <c r="J14" s="33"/>
      <c r="K14" s="33"/>
    </row>
    <row r="15" spans="1:11" s="34" customFormat="1">
      <c r="A15" s="28"/>
      <c r="B15" s="29" t="s">
        <v>13</v>
      </c>
      <c r="C15" s="30">
        <v>426484885</v>
      </c>
      <c r="D15" s="30">
        <f t="shared" si="1"/>
        <v>-5888642.8999997973</v>
      </c>
      <c r="E15" s="30">
        <v>420596242.1000002</v>
      </c>
      <c r="F15" s="30">
        <v>371488444.5400005</v>
      </c>
      <c r="G15" s="30">
        <v>371430944.5400005</v>
      </c>
      <c r="H15" s="31">
        <v>49107797.560000099</v>
      </c>
      <c r="I15" s="32"/>
      <c r="J15" s="35"/>
      <c r="K15" s="33"/>
    </row>
    <row r="16" spans="1:11" s="34" customFormat="1">
      <c r="A16" s="28"/>
      <c r="B16" s="29" t="s">
        <v>14</v>
      </c>
      <c r="C16" s="30">
        <v>116617942</v>
      </c>
      <c r="D16" s="30">
        <f t="shared" si="1"/>
        <v>-12993805.700000137</v>
      </c>
      <c r="E16" s="30">
        <v>103624136.29999986</v>
      </c>
      <c r="F16" s="30">
        <v>90853365.730000153</v>
      </c>
      <c r="G16" s="30">
        <v>90853365.730000153</v>
      </c>
      <c r="H16" s="31">
        <v>12770770.569999974</v>
      </c>
      <c r="I16" s="32"/>
      <c r="J16" s="35"/>
      <c r="K16" s="33"/>
    </row>
    <row r="17" spans="1:11" s="34" customFormat="1">
      <c r="A17" s="28"/>
      <c r="B17" s="29" t="s">
        <v>15</v>
      </c>
      <c r="C17" s="30">
        <v>287889399</v>
      </c>
      <c r="D17" s="30">
        <f t="shared" si="1"/>
        <v>63623268.060001194</v>
      </c>
      <c r="E17" s="30">
        <v>351512667.06000119</v>
      </c>
      <c r="F17" s="30">
        <v>312156826.35999906</v>
      </c>
      <c r="G17" s="30">
        <v>311005606.35999918</v>
      </c>
      <c r="H17" s="31">
        <v>39355840.700000077</v>
      </c>
      <c r="I17" s="32"/>
      <c r="J17" s="35"/>
      <c r="K17" s="33"/>
    </row>
    <row r="18" spans="1:11" s="34" customFormat="1">
      <c r="A18" s="28"/>
      <c r="B18" s="29" t="s">
        <v>16</v>
      </c>
      <c r="C18" s="30">
        <v>33268509</v>
      </c>
      <c r="D18" s="30">
        <f t="shared" si="1"/>
        <v>-21336458.110000007</v>
      </c>
      <c r="E18" s="30">
        <v>11932050.889999993</v>
      </c>
      <c r="F18" s="30">
        <v>0</v>
      </c>
      <c r="G18" s="30">
        <v>0</v>
      </c>
      <c r="H18" s="31">
        <v>11932050.889999993</v>
      </c>
      <c r="I18" s="32"/>
      <c r="J18" s="35"/>
      <c r="K18" s="33"/>
    </row>
    <row r="19" spans="1:11" s="34" customFormat="1">
      <c r="A19" s="28"/>
      <c r="B19" s="29" t="s">
        <v>17</v>
      </c>
      <c r="C19" s="30">
        <v>51555670</v>
      </c>
      <c r="D19" s="30">
        <f t="shared" si="1"/>
        <v>-5257298.5400001034</v>
      </c>
      <c r="E19" s="30">
        <v>46298371.459999897</v>
      </c>
      <c r="F19" s="30">
        <v>37437244.729999982</v>
      </c>
      <c r="G19" s="30">
        <v>37437244.729999982</v>
      </c>
      <c r="H19" s="31">
        <v>8861126.7299999781</v>
      </c>
      <c r="I19" s="32"/>
      <c r="J19" s="35"/>
      <c r="K19" s="33"/>
    </row>
    <row r="20" spans="1:11" s="27" customFormat="1">
      <c r="A20" s="22"/>
      <c r="B20" s="23" t="s">
        <v>18</v>
      </c>
      <c r="C20" s="24">
        <f t="shared" ref="C20:H20" si="2">SUM(C21:C29)</f>
        <v>272276444</v>
      </c>
      <c r="D20" s="24">
        <f t="shared" si="2"/>
        <v>27032574.139999986</v>
      </c>
      <c r="E20" s="24">
        <f t="shared" si="2"/>
        <v>299309018.13999993</v>
      </c>
      <c r="F20" s="24">
        <f t="shared" si="2"/>
        <v>253552791.6399999</v>
      </c>
      <c r="G20" s="24">
        <f t="shared" si="2"/>
        <v>187860389.43999985</v>
      </c>
      <c r="H20" s="25">
        <f t="shared" si="2"/>
        <v>45756226.499999993</v>
      </c>
      <c r="I20" s="26"/>
      <c r="J20" s="26"/>
      <c r="K20" s="26"/>
    </row>
    <row r="21" spans="1:11" s="34" customFormat="1">
      <c r="A21" s="28"/>
      <c r="B21" s="29" t="s">
        <v>19</v>
      </c>
      <c r="C21" s="30">
        <v>99335046</v>
      </c>
      <c r="D21" s="30">
        <f t="shared" ref="D21:D29" si="3">E21-C21</f>
        <v>-3215192.7999998927</v>
      </c>
      <c r="E21" s="30">
        <v>96119853.200000107</v>
      </c>
      <c r="F21" s="30">
        <v>83024212.01000005</v>
      </c>
      <c r="G21" s="30">
        <v>28088100.129999988</v>
      </c>
      <c r="H21" s="31">
        <v>13095641.189999999</v>
      </c>
      <c r="I21" s="32"/>
      <c r="J21" s="33"/>
      <c r="K21" s="33"/>
    </row>
    <row r="22" spans="1:11" s="34" customFormat="1">
      <c r="A22" s="28"/>
      <c r="B22" s="29" t="s">
        <v>20</v>
      </c>
      <c r="C22" s="30">
        <v>46559835</v>
      </c>
      <c r="D22" s="30">
        <f t="shared" si="3"/>
        <v>-13831967.859999999</v>
      </c>
      <c r="E22" s="30">
        <v>32727867.140000001</v>
      </c>
      <c r="F22" s="30">
        <v>28231737.859999999</v>
      </c>
      <c r="G22" s="30">
        <v>27684328.259999994</v>
      </c>
      <c r="H22" s="31">
        <v>4496129.2799999993</v>
      </c>
      <c r="I22" s="32"/>
      <c r="J22" s="33"/>
      <c r="K22" s="33"/>
    </row>
    <row r="23" spans="1:11" s="34" customFormat="1">
      <c r="A23" s="28"/>
      <c r="B23" s="29" t="s">
        <v>21</v>
      </c>
      <c r="C23" s="30">
        <v>1417172</v>
      </c>
      <c r="D23" s="30">
        <f t="shared" si="3"/>
        <v>-684281.55</v>
      </c>
      <c r="E23" s="30">
        <v>732890.45</v>
      </c>
      <c r="F23" s="30">
        <v>731728.90999999992</v>
      </c>
      <c r="G23" s="30">
        <v>491014.99000000005</v>
      </c>
      <c r="H23" s="31">
        <v>1161.5400000000004</v>
      </c>
      <c r="I23" s="32"/>
      <c r="J23" s="33"/>
      <c r="K23" s="33"/>
    </row>
    <row r="24" spans="1:11" s="34" customFormat="1">
      <c r="A24" s="28"/>
      <c r="B24" s="29" t="s">
        <v>22</v>
      </c>
      <c r="C24" s="30">
        <v>12326517</v>
      </c>
      <c r="D24" s="30">
        <f t="shared" si="3"/>
        <v>21954733.43</v>
      </c>
      <c r="E24" s="30">
        <v>34281250.43</v>
      </c>
      <c r="F24" s="30">
        <v>27421641.399999991</v>
      </c>
      <c r="G24" s="30">
        <v>25129852.370000001</v>
      </c>
      <c r="H24" s="31">
        <v>6859609.0299999984</v>
      </c>
      <c r="I24" s="32"/>
      <c r="J24" s="33"/>
      <c r="K24" s="33"/>
    </row>
    <row r="25" spans="1:11" s="34" customFormat="1">
      <c r="A25" s="28"/>
      <c r="B25" s="29" t="s">
        <v>23</v>
      </c>
      <c r="C25" s="30">
        <v>9058749</v>
      </c>
      <c r="D25" s="30">
        <f t="shared" si="3"/>
        <v>-6958526.29</v>
      </c>
      <c r="E25" s="30">
        <v>2100222.71</v>
      </c>
      <c r="F25" s="30">
        <v>263615.84000000008</v>
      </c>
      <c r="G25" s="30">
        <v>132265.13999999998</v>
      </c>
      <c r="H25" s="31">
        <v>1836606.8699999999</v>
      </c>
      <c r="I25" s="32"/>
      <c r="J25" s="33"/>
      <c r="K25" s="33"/>
    </row>
    <row r="26" spans="1:11" s="34" customFormat="1">
      <c r="A26" s="28"/>
      <c r="B26" s="29" t="s">
        <v>24</v>
      </c>
      <c r="C26" s="30">
        <v>76747409</v>
      </c>
      <c r="D26" s="30">
        <f t="shared" si="3"/>
        <v>19625464.539999872</v>
      </c>
      <c r="E26" s="30">
        <v>96372873.539999872</v>
      </c>
      <c r="F26" s="30">
        <v>90435770.329999864</v>
      </c>
      <c r="G26" s="30">
        <v>86599199.419999868</v>
      </c>
      <c r="H26" s="31">
        <v>5937103.2100000018</v>
      </c>
      <c r="I26" s="32"/>
      <c r="J26" s="33"/>
      <c r="K26" s="33"/>
    </row>
    <row r="27" spans="1:11" s="34" customFormat="1">
      <c r="A27" s="28"/>
      <c r="B27" s="29" t="s">
        <v>25</v>
      </c>
      <c r="C27" s="30">
        <v>6878330</v>
      </c>
      <c r="D27" s="30">
        <f t="shared" si="3"/>
        <v>11417574.999999996</v>
      </c>
      <c r="E27" s="30">
        <v>18295904.999999996</v>
      </c>
      <c r="F27" s="30">
        <v>11444668.91</v>
      </c>
      <c r="G27" s="30">
        <v>10407845.770000001</v>
      </c>
      <c r="H27" s="31">
        <v>6851236.0899999999</v>
      </c>
      <c r="I27" s="32"/>
      <c r="J27" s="33"/>
      <c r="K27" s="33"/>
    </row>
    <row r="28" spans="1:11" s="34" customFormat="1">
      <c r="A28" s="28"/>
      <c r="B28" s="29" t="s">
        <v>26</v>
      </c>
      <c r="C28" s="30">
        <v>7301801</v>
      </c>
      <c r="D28" s="30">
        <f t="shared" si="3"/>
        <v>-3147377.7200000007</v>
      </c>
      <c r="E28" s="30">
        <v>4154423.2799999993</v>
      </c>
      <c r="F28" s="30">
        <v>284994.48</v>
      </c>
      <c r="G28" s="30">
        <v>284994.48</v>
      </c>
      <c r="H28" s="31">
        <v>3869428.8</v>
      </c>
      <c r="I28" s="32"/>
      <c r="J28" s="33"/>
      <c r="K28" s="33"/>
    </row>
    <row r="29" spans="1:11" s="34" customFormat="1">
      <c r="A29" s="28"/>
      <c r="B29" s="29" t="s">
        <v>27</v>
      </c>
      <c r="C29" s="30">
        <v>12651585</v>
      </c>
      <c r="D29" s="30">
        <f t="shared" si="3"/>
        <v>1872147.390000008</v>
      </c>
      <c r="E29" s="30">
        <v>14523732.390000008</v>
      </c>
      <c r="F29" s="30">
        <v>11714421.899999997</v>
      </c>
      <c r="G29" s="30">
        <v>9042788.8800000045</v>
      </c>
      <c r="H29" s="31">
        <v>2809310.4899999998</v>
      </c>
      <c r="I29" s="32"/>
      <c r="J29" s="33"/>
      <c r="K29" s="33"/>
    </row>
    <row r="30" spans="1:11" s="27" customFormat="1">
      <c r="A30" s="22"/>
      <c r="B30" s="23" t="s">
        <v>28</v>
      </c>
      <c r="C30" s="24">
        <f t="shared" ref="C30:H30" si="4">SUM(C31:C39)</f>
        <v>805242138</v>
      </c>
      <c r="D30" s="24">
        <f t="shared" si="4"/>
        <v>916041501.45000005</v>
      </c>
      <c r="E30" s="24">
        <f t="shared" si="4"/>
        <v>1721283639.45</v>
      </c>
      <c r="F30" s="24">
        <f t="shared" si="4"/>
        <v>1245112925.2600002</v>
      </c>
      <c r="G30" s="24">
        <f t="shared" si="4"/>
        <v>881197619.11000013</v>
      </c>
      <c r="H30" s="25">
        <f t="shared" si="4"/>
        <v>476170714.18999988</v>
      </c>
      <c r="I30" s="26"/>
      <c r="J30" s="26"/>
      <c r="K30" s="26"/>
    </row>
    <row r="31" spans="1:11" s="34" customFormat="1">
      <c r="A31" s="36"/>
      <c r="B31" s="29" t="s">
        <v>29</v>
      </c>
      <c r="C31" s="30">
        <v>59898728</v>
      </c>
      <c r="D31" s="30">
        <f t="shared" ref="D31:D39" si="5">E31-C31</f>
        <v>-3507809.5399999842</v>
      </c>
      <c r="E31" s="30">
        <v>56390918.460000016</v>
      </c>
      <c r="F31" s="30">
        <v>53852232.199999988</v>
      </c>
      <c r="G31" s="30">
        <v>53508381.739999987</v>
      </c>
      <c r="H31" s="31">
        <v>2538686.2599999988</v>
      </c>
      <c r="I31" s="32"/>
      <c r="J31" s="33"/>
      <c r="K31" s="33"/>
    </row>
    <row r="32" spans="1:11" s="34" customFormat="1">
      <c r="A32" s="36"/>
      <c r="B32" s="29" t="s">
        <v>30</v>
      </c>
      <c r="C32" s="30">
        <v>199331244</v>
      </c>
      <c r="D32" s="30">
        <f t="shared" si="5"/>
        <v>292854458.51000005</v>
      </c>
      <c r="E32" s="30">
        <v>492185702.51000005</v>
      </c>
      <c r="F32" s="30">
        <v>195735581.16999999</v>
      </c>
      <c r="G32" s="30">
        <v>141346437.98999995</v>
      </c>
      <c r="H32" s="31">
        <v>296450121.33999991</v>
      </c>
      <c r="I32" s="32"/>
      <c r="J32" s="33"/>
      <c r="K32" s="33"/>
    </row>
    <row r="33" spans="1:11" s="34" customFormat="1">
      <c r="A33" s="36"/>
      <c r="B33" s="29" t="s">
        <v>31</v>
      </c>
      <c r="C33" s="30">
        <v>296614095</v>
      </c>
      <c r="D33" s="30">
        <f t="shared" si="5"/>
        <v>319233211.92999995</v>
      </c>
      <c r="E33" s="30">
        <v>615847306.92999995</v>
      </c>
      <c r="F33" s="30">
        <v>544444542.72000003</v>
      </c>
      <c r="G33" s="30">
        <v>313736730.09000015</v>
      </c>
      <c r="H33" s="31">
        <v>71402764.209999979</v>
      </c>
      <c r="I33" s="32"/>
      <c r="J33" s="33"/>
      <c r="K33" s="33"/>
    </row>
    <row r="34" spans="1:11" s="34" customFormat="1">
      <c r="A34" s="36"/>
      <c r="B34" s="29" t="s">
        <v>32</v>
      </c>
      <c r="C34" s="30">
        <v>6652102</v>
      </c>
      <c r="D34" s="30">
        <f t="shared" si="5"/>
        <v>3777490.1099999994</v>
      </c>
      <c r="E34" s="30">
        <v>10429592.109999999</v>
      </c>
      <c r="F34" s="30">
        <v>9217132.3000000007</v>
      </c>
      <c r="G34" s="30">
        <v>9055431.4800000004</v>
      </c>
      <c r="H34" s="31">
        <v>1212459.81</v>
      </c>
      <c r="I34" s="32"/>
      <c r="J34" s="33"/>
      <c r="K34" s="33"/>
    </row>
    <row r="35" spans="1:11" s="34" customFormat="1">
      <c r="A35" s="36"/>
      <c r="B35" s="29" t="s">
        <v>33</v>
      </c>
      <c r="C35" s="30">
        <v>41677925</v>
      </c>
      <c r="D35" s="30">
        <f t="shared" si="5"/>
        <v>109839117.67000005</v>
      </c>
      <c r="E35" s="30">
        <v>151517042.67000005</v>
      </c>
      <c r="F35" s="30">
        <v>136483264.40000007</v>
      </c>
      <c r="G35" s="30">
        <v>101790616.38</v>
      </c>
      <c r="H35" s="31">
        <v>15033778.27</v>
      </c>
      <c r="I35" s="32"/>
      <c r="J35" s="33"/>
      <c r="K35" s="33"/>
    </row>
    <row r="36" spans="1:11" s="34" customFormat="1">
      <c r="A36" s="36"/>
      <c r="B36" s="29" t="s">
        <v>34</v>
      </c>
      <c r="C36" s="30">
        <v>80799168</v>
      </c>
      <c r="D36" s="30">
        <f t="shared" si="5"/>
        <v>89762577.520000011</v>
      </c>
      <c r="E36" s="30">
        <v>170561745.52000001</v>
      </c>
      <c r="F36" s="30">
        <v>115612674.71000002</v>
      </c>
      <c r="G36" s="30">
        <v>89854450.829999998</v>
      </c>
      <c r="H36" s="31">
        <v>54949070.810000002</v>
      </c>
      <c r="I36" s="32"/>
      <c r="J36" s="33"/>
      <c r="K36" s="33"/>
    </row>
    <row r="37" spans="1:11" s="34" customFormat="1">
      <c r="A37" s="36"/>
      <c r="B37" s="29" t="s">
        <v>35</v>
      </c>
      <c r="C37" s="30">
        <v>38094617</v>
      </c>
      <c r="D37" s="30">
        <f t="shared" si="5"/>
        <v>4418126.6699999869</v>
      </c>
      <c r="E37" s="30">
        <v>42512743.669999987</v>
      </c>
      <c r="F37" s="30">
        <v>39445744.130000003</v>
      </c>
      <c r="G37" s="30">
        <v>34087008.919999987</v>
      </c>
      <c r="H37" s="31">
        <v>3066999.5400000005</v>
      </c>
      <c r="I37" s="32"/>
      <c r="J37" s="33"/>
      <c r="K37" s="33"/>
    </row>
    <row r="38" spans="1:11" s="34" customFormat="1">
      <c r="A38" s="36"/>
      <c r="B38" s="29" t="s">
        <v>36</v>
      </c>
      <c r="C38" s="30">
        <v>27521650</v>
      </c>
      <c r="D38" s="30">
        <f t="shared" si="5"/>
        <v>55212867.400000006</v>
      </c>
      <c r="E38" s="30">
        <v>82734517.400000006</v>
      </c>
      <c r="F38" s="30">
        <v>73872364.690000013</v>
      </c>
      <c r="G38" s="30">
        <v>62991702.939999998</v>
      </c>
      <c r="H38" s="31">
        <v>8862152.7099999972</v>
      </c>
      <c r="I38" s="32"/>
      <c r="J38" s="33"/>
      <c r="K38" s="33"/>
    </row>
    <row r="39" spans="1:11" s="34" customFormat="1">
      <c r="A39" s="36"/>
      <c r="B39" s="29" t="s">
        <v>37</v>
      </c>
      <c r="C39" s="30">
        <v>54652609</v>
      </c>
      <c r="D39" s="30">
        <f t="shared" si="5"/>
        <v>44451461.179999933</v>
      </c>
      <c r="E39" s="30">
        <v>99104070.179999933</v>
      </c>
      <c r="F39" s="30">
        <v>76449388.939999998</v>
      </c>
      <c r="G39" s="30">
        <v>74826858.740000039</v>
      </c>
      <c r="H39" s="31">
        <v>22654681.240000036</v>
      </c>
      <c r="I39" s="32"/>
      <c r="J39" s="33"/>
      <c r="K39" s="33"/>
    </row>
    <row r="40" spans="1:11" s="27" customFormat="1">
      <c r="A40" s="22"/>
      <c r="B40" s="23" t="s">
        <v>38</v>
      </c>
      <c r="C40" s="24">
        <f t="shared" ref="C40:H40" si="6">SUM(C41:C49)</f>
        <v>11015368532</v>
      </c>
      <c r="D40" s="24">
        <f t="shared" si="6"/>
        <v>3336356978.7099981</v>
      </c>
      <c r="E40" s="24">
        <f t="shared" si="6"/>
        <v>14351725510.709999</v>
      </c>
      <c r="F40" s="24">
        <f t="shared" si="6"/>
        <v>12448701791.179995</v>
      </c>
      <c r="G40" s="24">
        <f t="shared" si="6"/>
        <v>11323132953.939993</v>
      </c>
      <c r="H40" s="25">
        <f t="shared" si="6"/>
        <v>1903023719.5300004</v>
      </c>
      <c r="I40" s="26"/>
      <c r="J40" s="26"/>
      <c r="K40" s="26"/>
    </row>
    <row r="41" spans="1:11" s="34" customFormat="1">
      <c r="A41" s="28"/>
      <c r="B41" s="29" t="s">
        <v>39</v>
      </c>
      <c r="C41" s="30">
        <v>10528532820</v>
      </c>
      <c r="D41" s="30">
        <f t="shared" ref="D41:D49" si="7">E41-C41</f>
        <v>2749658527.1799984</v>
      </c>
      <c r="E41" s="30">
        <v>13278191347.179998</v>
      </c>
      <c r="F41" s="30">
        <v>11637099983.119995</v>
      </c>
      <c r="G41" s="30">
        <v>10701411701.379993</v>
      </c>
      <c r="H41" s="31">
        <v>1641091364.0600004</v>
      </c>
      <c r="I41" s="32"/>
      <c r="J41" s="33"/>
      <c r="K41" s="33"/>
    </row>
    <row r="42" spans="1:11" s="34" customFormat="1">
      <c r="A42" s="28"/>
      <c r="B42" s="29" t="s">
        <v>40</v>
      </c>
      <c r="C42" s="30">
        <v>0</v>
      </c>
      <c r="D42" s="30">
        <f t="shared" si="7"/>
        <v>371302999.51999992</v>
      </c>
      <c r="E42" s="30">
        <v>371302999.51999992</v>
      </c>
      <c r="F42" s="30">
        <v>279621242.45999998</v>
      </c>
      <c r="G42" s="30">
        <v>247127516.81999999</v>
      </c>
      <c r="H42" s="31">
        <v>91681757.060000032</v>
      </c>
      <c r="I42" s="32"/>
      <c r="J42" s="33"/>
      <c r="K42" s="33"/>
    </row>
    <row r="43" spans="1:11" s="34" customFormat="1">
      <c r="A43" s="28"/>
      <c r="B43" s="29" t="s">
        <v>41</v>
      </c>
      <c r="C43" s="30">
        <v>88022687</v>
      </c>
      <c r="D43" s="30">
        <f t="shared" si="7"/>
        <v>206964669.46999997</v>
      </c>
      <c r="E43" s="30">
        <v>294987356.46999997</v>
      </c>
      <c r="F43" s="30">
        <v>228429277.78</v>
      </c>
      <c r="G43" s="30">
        <v>201178770.22999999</v>
      </c>
      <c r="H43" s="31">
        <v>66558078.689999998</v>
      </c>
      <c r="I43" s="32"/>
      <c r="J43" s="33"/>
      <c r="K43" s="33"/>
    </row>
    <row r="44" spans="1:11" s="34" customFormat="1">
      <c r="A44" s="28"/>
      <c r="B44" s="29" t="s">
        <v>42</v>
      </c>
      <c r="C44" s="30">
        <v>397865025</v>
      </c>
      <c r="D44" s="30">
        <f t="shared" si="7"/>
        <v>-8516175.4600000381</v>
      </c>
      <c r="E44" s="30">
        <v>389348849.53999996</v>
      </c>
      <c r="F44" s="30">
        <v>285656329.81999999</v>
      </c>
      <c r="G44" s="30">
        <v>155520007.50999999</v>
      </c>
      <c r="H44" s="31">
        <v>103692519.72</v>
      </c>
      <c r="I44" s="32"/>
      <c r="J44" s="33"/>
      <c r="K44" s="33"/>
    </row>
    <row r="45" spans="1:11" s="34" customFormat="1">
      <c r="A45" s="28"/>
      <c r="B45" s="29" t="s">
        <v>43</v>
      </c>
      <c r="C45" s="30">
        <v>0</v>
      </c>
      <c r="D45" s="30">
        <f t="shared" si="7"/>
        <v>0</v>
      </c>
      <c r="E45" s="30">
        <v>0</v>
      </c>
      <c r="F45" s="30">
        <v>0</v>
      </c>
      <c r="G45" s="30">
        <v>0</v>
      </c>
      <c r="H45" s="31">
        <v>0</v>
      </c>
      <c r="I45" s="32"/>
      <c r="J45" s="33"/>
      <c r="K45" s="33"/>
    </row>
    <row r="46" spans="1:11" s="34" customFormat="1">
      <c r="A46" s="28"/>
      <c r="B46" s="29" t="s">
        <v>44</v>
      </c>
      <c r="C46" s="30">
        <v>0</v>
      </c>
      <c r="D46" s="30">
        <f t="shared" si="7"/>
        <v>0</v>
      </c>
      <c r="E46" s="30">
        <v>0</v>
      </c>
      <c r="F46" s="30">
        <v>0</v>
      </c>
      <c r="G46" s="30">
        <v>0</v>
      </c>
      <c r="H46" s="31">
        <v>0</v>
      </c>
      <c r="I46" s="32"/>
      <c r="J46" s="33"/>
      <c r="K46" s="33"/>
    </row>
    <row r="47" spans="1:11" s="34" customFormat="1">
      <c r="A47" s="28"/>
      <c r="B47" s="29" t="s">
        <v>45</v>
      </c>
      <c r="C47" s="30">
        <v>0</v>
      </c>
      <c r="D47" s="30">
        <f t="shared" si="7"/>
        <v>0</v>
      </c>
      <c r="E47" s="30">
        <v>0</v>
      </c>
      <c r="F47" s="30">
        <v>0</v>
      </c>
      <c r="G47" s="30">
        <v>0</v>
      </c>
      <c r="H47" s="31">
        <v>0</v>
      </c>
      <c r="I47" s="32"/>
      <c r="J47" s="33"/>
      <c r="K47" s="33"/>
    </row>
    <row r="48" spans="1:11" s="34" customFormat="1">
      <c r="A48" s="28"/>
      <c r="B48" s="29" t="s">
        <v>46</v>
      </c>
      <c r="C48" s="30">
        <v>948000</v>
      </c>
      <c r="D48" s="30">
        <f t="shared" si="7"/>
        <v>16946958</v>
      </c>
      <c r="E48" s="30">
        <v>17894958</v>
      </c>
      <c r="F48" s="30">
        <v>17894958</v>
      </c>
      <c r="G48" s="30">
        <v>17894958</v>
      </c>
      <c r="H48" s="31">
        <v>0</v>
      </c>
      <c r="I48" s="32"/>
      <c r="J48" s="33"/>
      <c r="K48" s="33"/>
    </row>
    <row r="49" spans="1:11" s="34" customFormat="1">
      <c r="A49" s="28"/>
      <c r="B49" s="29" t="s">
        <v>47</v>
      </c>
      <c r="C49" s="30">
        <v>0</v>
      </c>
      <c r="D49" s="30">
        <f t="shared" si="7"/>
        <v>0</v>
      </c>
      <c r="E49" s="30">
        <v>0</v>
      </c>
      <c r="F49" s="30">
        <v>0</v>
      </c>
      <c r="G49" s="30">
        <v>0</v>
      </c>
      <c r="H49" s="31">
        <v>0</v>
      </c>
      <c r="I49" s="32"/>
      <c r="J49" s="33"/>
      <c r="K49" s="33"/>
    </row>
    <row r="50" spans="1:11" s="27" customFormat="1">
      <c r="A50" s="22"/>
      <c r="B50" s="23" t="s">
        <v>48</v>
      </c>
      <c r="C50" s="24">
        <f t="shared" ref="C50:H50" si="8">SUM(C51:C59)</f>
        <v>58082226</v>
      </c>
      <c r="D50" s="24">
        <f t="shared" si="8"/>
        <v>205273312.46000004</v>
      </c>
      <c r="E50" s="24">
        <f t="shared" si="8"/>
        <v>263355538.46000004</v>
      </c>
      <c r="F50" s="24">
        <f t="shared" si="8"/>
        <v>158011776.43000001</v>
      </c>
      <c r="G50" s="24">
        <f t="shared" si="8"/>
        <v>147161457.67000002</v>
      </c>
      <c r="H50" s="25">
        <f t="shared" si="8"/>
        <v>105343762.03000002</v>
      </c>
      <c r="I50" s="26"/>
      <c r="J50" s="26"/>
      <c r="K50" s="26"/>
    </row>
    <row r="51" spans="1:11" s="34" customFormat="1">
      <c r="A51" s="28"/>
      <c r="B51" s="29" t="s">
        <v>49</v>
      </c>
      <c r="C51" s="30">
        <v>45562482</v>
      </c>
      <c r="D51" s="30">
        <f t="shared" ref="D51:D59" si="9">E51-C51</f>
        <v>56209761.450000033</v>
      </c>
      <c r="E51" s="30">
        <v>101772243.45000003</v>
      </c>
      <c r="F51" s="30">
        <v>65569677.130000003</v>
      </c>
      <c r="G51" s="30">
        <v>61307372.530000001</v>
      </c>
      <c r="H51" s="31">
        <v>36202566.320000008</v>
      </c>
      <c r="I51" s="32"/>
      <c r="J51" s="33"/>
      <c r="K51" s="33"/>
    </row>
    <row r="52" spans="1:11" s="34" customFormat="1">
      <c r="A52" s="28"/>
      <c r="B52" s="29" t="s">
        <v>50</v>
      </c>
      <c r="C52" s="30">
        <v>1034159</v>
      </c>
      <c r="D52" s="30">
        <f t="shared" si="9"/>
        <v>2786681.27</v>
      </c>
      <c r="E52" s="30">
        <v>3820840.27</v>
      </c>
      <c r="F52" s="30">
        <v>1860910.4899999998</v>
      </c>
      <c r="G52" s="30">
        <v>1817652.4899999998</v>
      </c>
      <c r="H52" s="31">
        <v>1959929.78</v>
      </c>
      <c r="I52" s="32"/>
      <c r="J52" s="33"/>
      <c r="K52" s="33"/>
    </row>
    <row r="53" spans="1:11" s="34" customFormat="1">
      <c r="A53" s="28"/>
      <c r="B53" s="29" t="s">
        <v>51</v>
      </c>
      <c r="C53" s="30">
        <v>39700</v>
      </c>
      <c r="D53" s="30">
        <f t="shared" si="9"/>
        <v>317614.38</v>
      </c>
      <c r="E53" s="30">
        <v>357314.38</v>
      </c>
      <c r="F53" s="30">
        <v>55435.360000000001</v>
      </c>
      <c r="G53" s="30">
        <v>55435.360000000001</v>
      </c>
      <c r="H53" s="31">
        <v>301879.02</v>
      </c>
      <c r="I53" s="32"/>
      <c r="J53" s="33"/>
      <c r="K53" s="33"/>
    </row>
    <row r="54" spans="1:11" s="34" customFormat="1">
      <c r="A54" s="28"/>
      <c r="B54" s="29" t="s">
        <v>52</v>
      </c>
      <c r="C54" s="30">
        <v>2500000</v>
      </c>
      <c r="D54" s="30">
        <f t="shared" si="9"/>
        <v>23299164.520000003</v>
      </c>
      <c r="E54" s="30">
        <v>25799164.520000003</v>
      </c>
      <c r="F54" s="30">
        <v>2510557.6</v>
      </c>
      <c r="G54" s="30">
        <v>2510557.6</v>
      </c>
      <c r="H54" s="31">
        <v>23288606.920000002</v>
      </c>
      <c r="I54" s="32"/>
      <c r="J54" s="33"/>
      <c r="K54" s="33"/>
    </row>
    <row r="55" spans="1:11" s="34" customFormat="1">
      <c r="A55" s="28"/>
      <c r="B55" s="29" t="s">
        <v>53</v>
      </c>
      <c r="C55" s="30">
        <v>288314</v>
      </c>
      <c r="D55" s="30">
        <f t="shared" si="9"/>
        <v>13279409.6</v>
      </c>
      <c r="E55" s="30">
        <v>13567723.6</v>
      </c>
      <c r="F55" s="30">
        <v>0</v>
      </c>
      <c r="G55" s="30">
        <v>0</v>
      </c>
      <c r="H55" s="31">
        <v>13567723.6</v>
      </c>
      <c r="I55" s="32"/>
      <c r="J55" s="33"/>
      <c r="K55" s="33"/>
    </row>
    <row r="56" spans="1:11" s="34" customFormat="1">
      <c r="A56" s="28"/>
      <c r="B56" s="29" t="s">
        <v>54</v>
      </c>
      <c r="C56" s="30">
        <v>2066700</v>
      </c>
      <c r="D56" s="30">
        <f t="shared" si="9"/>
        <v>19397099.439999998</v>
      </c>
      <c r="E56" s="30">
        <v>21463799.439999998</v>
      </c>
      <c r="F56" s="30">
        <v>9605841.1000000034</v>
      </c>
      <c r="G56" s="30">
        <v>3061084.94</v>
      </c>
      <c r="H56" s="31">
        <v>11857958.34</v>
      </c>
      <c r="I56" s="32"/>
      <c r="J56" s="33"/>
      <c r="K56" s="33"/>
    </row>
    <row r="57" spans="1:11" s="34" customFormat="1">
      <c r="A57" s="28"/>
      <c r="B57" s="29" t="s">
        <v>55</v>
      </c>
      <c r="C57" s="30">
        <v>0</v>
      </c>
      <c r="D57" s="30">
        <f t="shared" si="9"/>
        <v>0</v>
      </c>
      <c r="E57" s="30">
        <v>0</v>
      </c>
      <c r="F57" s="30">
        <v>0</v>
      </c>
      <c r="G57" s="30">
        <v>0</v>
      </c>
      <c r="H57" s="31">
        <v>0</v>
      </c>
      <c r="I57" s="32"/>
      <c r="J57" s="33"/>
      <c r="K57" s="33"/>
    </row>
    <row r="58" spans="1:11" s="34" customFormat="1">
      <c r="A58" s="28"/>
      <c r="B58" s="29" t="s">
        <v>56</v>
      </c>
      <c r="C58" s="30">
        <v>0</v>
      </c>
      <c r="D58" s="30">
        <f t="shared" si="9"/>
        <v>7500000</v>
      </c>
      <c r="E58" s="30">
        <v>7500000</v>
      </c>
      <c r="F58" s="30">
        <v>0</v>
      </c>
      <c r="G58" s="30">
        <v>0</v>
      </c>
      <c r="H58" s="31">
        <v>7500000</v>
      </c>
      <c r="I58" s="32"/>
      <c r="J58" s="33"/>
      <c r="K58" s="33"/>
    </row>
    <row r="59" spans="1:11" s="34" customFormat="1">
      <c r="A59" s="28"/>
      <c r="B59" s="29" t="s">
        <v>57</v>
      </c>
      <c r="C59" s="30">
        <v>6590871</v>
      </c>
      <c r="D59" s="30">
        <f t="shared" si="9"/>
        <v>82483581.799999997</v>
      </c>
      <c r="E59" s="30">
        <v>89074452.799999997</v>
      </c>
      <c r="F59" s="30">
        <v>78409354.75</v>
      </c>
      <c r="G59" s="30">
        <v>78409354.75</v>
      </c>
      <c r="H59" s="31">
        <v>10665098.050000001</v>
      </c>
      <c r="I59" s="32"/>
      <c r="J59" s="33"/>
      <c r="K59" s="33"/>
    </row>
    <row r="60" spans="1:11" s="27" customFormat="1">
      <c r="A60" s="22"/>
      <c r="B60" s="23" t="s">
        <v>58</v>
      </c>
      <c r="C60" s="24">
        <f t="shared" ref="C60:H60" si="10">SUM(C61:C63)</f>
        <v>2028498018</v>
      </c>
      <c r="D60" s="24">
        <f t="shared" si="10"/>
        <v>122545554.18999916</v>
      </c>
      <c r="E60" s="24">
        <f t="shared" si="10"/>
        <v>2151043572.1899991</v>
      </c>
      <c r="F60" s="24">
        <f t="shared" si="10"/>
        <v>349104549</v>
      </c>
      <c r="G60" s="24">
        <f t="shared" si="10"/>
        <v>343851590.08999997</v>
      </c>
      <c r="H60" s="25">
        <f t="shared" si="10"/>
        <v>1801939023.1899996</v>
      </c>
      <c r="I60" s="26"/>
      <c r="J60" s="26"/>
      <c r="K60" s="26"/>
    </row>
    <row r="61" spans="1:11" s="34" customFormat="1">
      <c r="A61" s="28"/>
      <c r="B61" s="29" t="s">
        <v>59</v>
      </c>
      <c r="C61" s="30">
        <v>0</v>
      </c>
      <c r="D61" s="30">
        <f t="shared" ref="D61:D63" si="11">E61-C61</f>
        <v>1000723975.3099993</v>
      </c>
      <c r="E61" s="30">
        <v>1000723975.3099993</v>
      </c>
      <c r="F61" s="30">
        <v>296476585.67000002</v>
      </c>
      <c r="G61" s="30">
        <v>291223626.75999999</v>
      </c>
      <c r="H61" s="31">
        <v>704247389.63999987</v>
      </c>
      <c r="I61" s="32"/>
      <c r="J61" s="33"/>
      <c r="K61" s="33"/>
    </row>
    <row r="62" spans="1:11" s="34" customFormat="1">
      <c r="A62" s="28"/>
      <c r="B62" s="29" t="s">
        <v>60</v>
      </c>
      <c r="C62" s="30">
        <v>2028498018</v>
      </c>
      <c r="D62" s="30">
        <f t="shared" si="11"/>
        <v>-893484627.30000019</v>
      </c>
      <c r="E62" s="30">
        <v>1135013390.6999998</v>
      </c>
      <c r="F62" s="30">
        <v>52627963.330000006</v>
      </c>
      <c r="G62" s="30">
        <v>52627963.330000006</v>
      </c>
      <c r="H62" s="31">
        <v>1082385427.3699996</v>
      </c>
      <c r="I62" s="32"/>
      <c r="J62" s="33"/>
      <c r="K62" s="33"/>
    </row>
    <row r="63" spans="1:11" s="34" customFormat="1">
      <c r="A63" s="28"/>
      <c r="B63" s="29" t="s">
        <v>61</v>
      </c>
      <c r="C63" s="30">
        <v>0</v>
      </c>
      <c r="D63" s="30">
        <f t="shared" si="11"/>
        <v>15306206.18</v>
      </c>
      <c r="E63" s="30">
        <v>15306206.18</v>
      </c>
      <c r="F63" s="30">
        <v>0</v>
      </c>
      <c r="G63" s="30">
        <v>0</v>
      </c>
      <c r="H63" s="31">
        <v>15306206.18</v>
      </c>
      <c r="I63" s="32"/>
      <c r="J63" s="33"/>
      <c r="K63" s="33"/>
    </row>
    <row r="64" spans="1:11" s="27" customFormat="1" ht="15" customHeight="1">
      <c r="A64" s="22"/>
      <c r="B64" s="23" t="s">
        <v>62</v>
      </c>
      <c r="C64" s="24">
        <f>SUM(C65:C71)</f>
        <v>78400000</v>
      </c>
      <c r="D64" s="24">
        <f t="shared" ref="D64:H64" si="12">SUM(D65:D71)</f>
        <v>115423069.26999998</v>
      </c>
      <c r="E64" s="24">
        <f t="shared" si="12"/>
        <v>193823069.26999998</v>
      </c>
      <c r="F64" s="24">
        <f t="shared" si="12"/>
        <v>46964</v>
      </c>
      <c r="G64" s="24">
        <f t="shared" si="12"/>
        <v>46964</v>
      </c>
      <c r="H64" s="25">
        <f t="shared" si="12"/>
        <v>193776105.26999998</v>
      </c>
      <c r="I64" s="26"/>
      <c r="J64" s="26"/>
      <c r="K64" s="26"/>
    </row>
    <row r="65" spans="1:11" s="27" customFormat="1" ht="15" customHeight="1">
      <c r="A65" s="28"/>
      <c r="B65" s="29" t="s">
        <v>63</v>
      </c>
      <c r="C65" s="30">
        <v>0</v>
      </c>
      <c r="D65" s="30">
        <f t="shared" ref="D65:D71" si="13">E65-C65</f>
        <v>0</v>
      </c>
      <c r="E65" s="30">
        <v>0</v>
      </c>
      <c r="F65" s="30">
        <v>0</v>
      </c>
      <c r="G65" s="30">
        <v>0</v>
      </c>
      <c r="H65" s="31">
        <v>0</v>
      </c>
      <c r="I65" s="26"/>
      <c r="J65" s="26"/>
      <c r="K65" s="26"/>
    </row>
    <row r="66" spans="1:11" s="27" customFormat="1" ht="15" customHeight="1">
      <c r="A66" s="28"/>
      <c r="B66" s="29" t="s">
        <v>64</v>
      </c>
      <c r="C66" s="30">
        <v>0</v>
      </c>
      <c r="D66" s="30">
        <f t="shared" si="13"/>
        <v>0</v>
      </c>
      <c r="E66" s="30">
        <v>0</v>
      </c>
      <c r="F66" s="30">
        <v>0</v>
      </c>
      <c r="G66" s="30">
        <v>0</v>
      </c>
      <c r="H66" s="31">
        <v>0</v>
      </c>
      <c r="I66" s="26"/>
      <c r="J66" s="26"/>
      <c r="K66" s="26"/>
    </row>
    <row r="67" spans="1:11" s="34" customFormat="1">
      <c r="A67" s="28"/>
      <c r="B67" s="29" t="s">
        <v>65</v>
      </c>
      <c r="C67" s="30">
        <v>0</v>
      </c>
      <c r="D67" s="30">
        <f t="shared" si="13"/>
        <v>0</v>
      </c>
      <c r="E67" s="30">
        <v>0</v>
      </c>
      <c r="F67" s="30">
        <v>0</v>
      </c>
      <c r="G67" s="30">
        <v>0</v>
      </c>
      <c r="H67" s="31">
        <v>0</v>
      </c>
      <c r="I67" s="32"/>
      <c r="J67" s="33"/>
      <c r="K67" s="33"/>
    </row>
    <row r="68" spans="1:11" s="34" customFormat="1">
      <c r="A68" s="28"/>
      <c r="B68" s="29" t="s">
        <v>66</v>
      </c>
      <c r="C68" s="30">
        <v>3400000</v>
      </c>
      <c r="D68" s="30">
        <f t="shared" si="13"/>
        <v>-2872907.5</v>
      </c>
      <c r="E68" s="30">
        <v>527092.5</v>
      </c>
      <c r="F68" s="30">
        <v>46964</v>
      </c>
      <c r="G68" s="30">
        <v>46964</v>
      </c>
      <c r="H68" s="31">
        <v>480128.5</v>
      </c>
      <c r="I68" s="32"/>
      <c r="J68" s="33"/>
      <c r="K68" s="33"/>
    </row>
    <row r="69" spans="1:11" s="34" customFormat="1">
      <c r="A69" s="37"/>
      <c r="B69" s="29" t="s">
        <v>67</v>
      </c>
      <c r="C69" s="30">
        <v>0</v>
      </c>
      <c r="D69" s="30">
        <f t="shared" si="13"/>
        <v>0</v>
      </c>
      <c r="E69" s="30">
        <v>0</v>
      </c>
      <c r="F69" s="30">
        <v>0</v>
      </c>
      <c r="G69" s="30">
        <v>0</v>
      </c>
      <c r="H69" s="31">
        <v>0</v>
      </c>
      <c r="I69" s="32"/>
      <c r="J69" s="33"/>
      <c r="K69" s="33"/>
    </row>
    <row r="70" spans="1:11" s="34" customFormat="1">
      <c r="A70" s="37"/>
      <c r="B70" s="29" t="s">
        <v>68</v>
      </c>
      <c r="C70" s="30">
        <v>0</v>
      </c>
      <c r="D70" s="30">
        <f t="shared" si="13"/>
        <v>0</v>
      </c>
      <c r="E70" s="30">
        <v>0</v>
      </c>
      <c r="F70" s="30">
        <v>0</v>
      </c>
      <c r="G70" s="30">
        <v>0</v>
      </c>
      <c r="H70" s="31">
        <v>0</v>
      </c>
      <c r="I70" s="32"/>
      <c r="J70" s="33"/>
      <c r="K70" s="33"/>
    </row>
    <row r="71" spans="1:11" s="34" customFormat="1">
      <c r="A71" s="28"/>
      <c r="B71" s="29" t="s">
        <v>69</v>
      </c>
      <c r="C71" s="30">
        <v>75000000</v>
      </c>
      <c r="D71" s="30">
        <f t="shared" si="13"/>
        <v>118295976.76999998</v>
      </c>
      <c r="E71" s="30">
        <v>193295976.76999998</v>
      </c>
      <c r="F71" s="30">
        <v>0</v>
      </c>
      <c r="G71" s="30">
        <v>0</v>
      </c>
      <c r="H71" s="31">
        <v>193295976.76999998</v>
      </c>
      <c r="I71" s="32"/>
      <c r="J71" s="33"/>
      <c r="K71" s="33"/>
    </row>
    <row r="72" spans="1:11" s="27" customFormat="1">
      <c r="A72" s="22"/>
      <c r="B72" s="23" t="s">
        <v>70</v>
      </c>
      <c r="C72" s="24">
        <f t="shared" ref="C72:H72" si="14">SUM(C73:C75)</f>
        <v>3152166642</v>
      </c>
      <c r="D72" s="24">
        <f t="shared" si="14"/>
        <v>806122280.44999957</v>
      </c>
      <c r="E72" s="24">
        <f t="shared" si="14"/>
        <v>3958288922.4499998</v>
      </c>
      <c r="F72" s="24">
        <f t="shared" si="14"/>
        <v>3917959442.5999999</v>
      </c>
      <c r="G72" s="24">
        <f t="shared" si="14"/>
        <v>3895367494.5999999</v>
      </c>
      <c r="H72" s="25">
        <f t="shared" si="14"/>
        <v>40329479.850000009</v>
      </c>
      <c r="I72" s="26"/>
      <c r="J72" s="26"/>
      <c r="K72" s="26"/>
    </row>
    <row r="73" spans="1:11" s="34" customFormat="1">
      <c r="A73" s="28"/>
      <c r="B73" s="29" t="s">
        <v>71</v>
      </c>
      <c r="C73" s="30">
        <v>1895935167</v>
      </c>
      <c r="D73" s="30">
        <f t="shared" ref="D73:D75" si="15">E73-C73</f>
        <v>440303671.83999968</v>
      </c>
      <c r="E73" s="30">
        <v>2336238838.8399997</v>
      </c>
      <c r="F73" s="30">
        <v>2296089620.52</v>
      </c>
      <c r="G73" s="30">
        <v>2273497672.52</v>
      </c>
      <c r="H73" s="31">
        <v>40149218.320000008</v>
      </c>
      <c r="I73" s="32"/>
      <c r="J73" s="33"/>
      <c r="K73" s="33"/>
    </row>
    <row r="74" spans="1:11" s="34" customFormat="1">
      <c r="A74" s="28"/>
      <c r="B74" s="29" t="s">
        <v>72</v>
      </c>
      <c r="C74" s="30">
        <v>1256231475</v>
      </c>
      <c r="D74" s="30">
        <f t="shared" si="15"/>
        <v>101853702</v>
      </c>
      <c r="E74" s="30">
        <v>1358085177</v>
      </c>
      <c r="F74" s="30">
        <v>1358085177</v>
      </c>
      <c r="G74" s="30">
        <v>1358085177</v>
      </c>
      <c r="H74" s="31">
        <v>0</v>
      </c>
      <c r="I74" s="32"/>
      <c r="J74" s="33"/>
      <c r="K74" s="33"/>
    </row>
    <row r="75" spans="1:11" s="34" customFormat="1">
      <c r="A75" s="28"/>
      <c r="B75" s="29" t="s">
        <v>73</v>
      </c>
      <c r="C75" s="30">
        <v>0</v>
      </c>
      <c r="D75" s="30">
        <f t="shared" si="15"/>
        <v>263964906.60999995</v>
      </c>
      <c r="E75" s="30">
        <v>263964906.60999995</v>
      </c>
      <c r="F75" s="30">
        <v>263784645.07999998</v>
      </c>
      <c r="G75" s="30">
        <v>263784645.07999998</v>
      </c>
      <c r="H75" s="31">
        <v>180261.52999999933</v>
      </c>
      <c r="I75" s="32"/>
      <c r="J75" s="33"/>
      <c r="K75" s="33"/>
    </row>
    <row r="76" spans="1:11" s="27" customFormat="1">
      <c r="A76" s="22"/>
      <c r="B76" s="23" t="s">
        <v>74</v>
      </c>
      <c r="C76" s="24">
        <f t="shared" ref="C76:H76" si="16">SUM(C77:C83)</f>
        <v>2269290485</v>
      </c>
      <c r="D76" s="24">
        <f t="shared" si="16"/>
        <v>850374906.61999977</v>
      </c>
      <c r="E76" s="24">
        <f t="shared" si="16"/>
        <v>3119665391.6199999</v>
      </c>
      <c r="F76" s="24">
        <f t="shared" si="16"/>
        <v>2891024698.77</v>
      </c>
      <c r="G76" s="24">
        <f t="shared" si="16"/>
        <v>2839205361.75</v>
      </c>
      <c r="H76" s="25">
        <f t="shared" si="16"/>
        <v>228640692.84999964</v>
      </c>
      <c r="I76" s="26"/>
      <c r="J76" s="26"/>
      <c r="K76" s="26"/>
    </row>
    <row r="77" spans="1:11" s="34" customFormat="1">
      <c r="A77" s="28"/>
      <c r="B77" s="29" t="s">
        <v>75</v>
      </c>
      <c r="C77" s="30">
        <v>77042831</v>
      </c>
      <c r="D77" s="30">
        <f t="shared" ref="D77:D83" si="17">E77-C77</f>
        <v>1556992.0600000024</v>
      </c>
      <c r="E77" s="30">
        <v>78599823.060000002</v>
      </c>
      <c r="F77" s="30">
        <v>77042829.850000009</v>
      </c>
      <c r="G77" s="30">
        <v>77042829.850000009</v>
      </c>
      <c r="H77" s="31">
        <v>1556993.2099999934</v>
      </c>
      <c r="I77" s="32"/>
      <c r="J77" s="33"/>
      <c r="K77" s="33"/>
    </row>
    <row r="78" spans="1:11" s="34" customFormat="1">
      <c r="A78" s="38"/>
      <c r="B78" s="29" t="s">
        <v>76</v>
      </c>
      <c r="C78" s="30">
        <v>1380585183</v>
      </c>
      <c r="D78" s="30">
        <f t="shared" si="17"/>
        <v>-3775361.7800002098</v>
      </c>
      <c r="E78" s="30">
        <v>1376809821.2199998</v>
      </c>
      <c r="F78" s="30">
        <v>1367948056.53</v>
      </c>
      <c r="G78" s="30">
        <v>1366103696.1299999</v>
      </c>
      <c r="H78" s="31">
        <v>8861764.6899998188</v>
      </c>
      <c r="I78" s="32"/>
      <c r="J78" s="33"/>
      <c r="K78" s="33"/>
    </row>
    <row r="79" spans="1:11" s="34" customFormat="1">
      <c r="A79" s="39"/>
      <c r="B79" s="29" t="s">
        <v>77</v>
      </c>
      <c r="C79" s="30">
        <v>0</v>
      </c>
      <c r="D79" s="30">
        <f t="shared" si="17"/>
        <v>0</v>
      </c>
      <c r="E79" s="30">
        <v>0</v>
      </c>
      <c r="F79" s="30">
        <v>0</v>
      </c>
      <c r="G79" s="30">
        <v>0</v>
      </c>
      <c r="H79" s="31">
        <v>0</v>
      </c>
      <c r="I79" s="32"/>
      <c r="J79" s="33"/>
      <c r="K79" s="33"/>
    </row>
    <row r="80" spans="1:11" s="34" customFormat="1">
      <c r="A80" s="39"/>
      <c r="B80" s="29" t="s">
        <v>78</v>
      </c>
      <c r="C80" s="30">
        <v>16018023</v>
      </c>
      <c r="D80" s="30">
        <f t="shared" si="17"/>
        <v>187852515.41</v>
      </c>
      <c r="E80" s="30">
        <v>203870538.41</v>
      </c>
      <c r="F80" s="30">
        <v>87900809.820000008</v>
      </c>
      <c r="G80" s="30">
        <v>37925833.200000003</v>
      </c>
      <c r="H80" s="31">
        <v>115969728.58999999</v>
      </c>
      <c r="I80" s="32"/>
      <c r="J80" s="33"/>
      <c r="K80" s="33"/>
    </row>
    <row r="81" spans="1:11" s="34" customFormat="1">
      <c r="A81" s="39"/>
      <c r="B81" s="29" t="s">
        <v>79</v>
      </c>
      <c r="C81" s="30">
        <v>5849</v>
      </c>
      <c r="D81" s="30">
        <f t="shared" si="17"/>
        <v>107418019.69</v>
      </c>
      <c r="E81" s="30">
        <v>107423868.69</v>
      </c>
      <c r="F81" s="30">
        <v>19223994.740000002</v>
      </c>
      <c r="G81" s="30">
        <v>19223994.740000002</v>
      </c>
      <c r="H81" s="31">
        <v>88199873.949999988</v>
      </c>
      <c r="I81" s="32"/>
      <c r="J81" s="33"/>
      <c r="K81" s="33"/>
    </row>
    <row r="82" spans="1:11" s="34" customFormat="1">
      <c r="A82" s="39"/>
      <c r="B82" s="29" t="s">
        <v>80</v>
      </c>
      <c r="C82" s="30">
        <v>0</v>
      </c>
      <c r="D82" s="30">
        <f t="shared" si="17"/>
        <v>0</v>
      </c>
      <c r="E82" s="30">
        <v>0</v>
      </c>
      <c r="F82" s="30">
        <v>0</v>
      </c>
      <c r="G82" s="30">
        <v>0</v>
      </c>
      <c r="H82" s="31">
        <v>0</v>
      </c>
      <c r="I82" s="32"/>
      <c r="J82" s="33"/>
      <c r="K82" s="33"/>
    </row>
    <row r="83" spans="1:11" s="34" customFormat="1">
      <c r="A83" s="28"/>
      <c r="B83" s="29" t="s">
        <v>81</v>
      </c>
      <c r="C83" s="30">
        <v>795638599</v>
      </c>
      <c r="D83" s="30">
        <f t="shared" si="17"/>
        <v>557322741.24000001</v>
      </c>
      <c r="E83" s="30">
        <v>1352961340.24</v>
      </c>
      <c r="F83" s="30">
        <v>1338909007.8300002</v>
      </c>
      <c r="G83" s="30">
        <v>1338909007.8300002</v>
      </c>
      <c r="H83" s="31">
        <v>14052332.409999847</v>
      </c>
      <c r="I83" s="32"/>
      <c r="J83" s="33"/>
      <c r="K83" s="33"/>
    </row>
    <row r="84" spans="1:11" s="44" customFormat="1" ht="15">
      <c r="A84" s="40"/>
      <c r="B84" s="41" t="s">
        <v>82</v>
      </c>
      <c r="C84" s="42">
        <f t="shared" ref="C84:H84" si="18">C12+C20+C30+C40+C50+C60+C64+C72+C76</f>
        <v>21114442243</v>
      </c>
      <c r="D84" s="42">
        <f t="shared" si="18"/>
        <v>6390369251.3799992</v>
      </c>
      <c r="E84" s="42">
        <f t="shared" si="18"/>
        <v>27504811494.379997</v>
      </c>
      <c r="F84" s="42">
        <f t="shared" si="18"/>
        <v>22542310645.619995</v>
      </c>
      <c r="G84" s="42">
        <f t="shared" si="18"/>
        <v>20892185448.869991</v>
      </c>
      <c r="H84" s="43">
        <f t="shared" si="18"/>
        <v>4962500848.7600012</v>
      </c>
      <c r="J84" s="45"/>
      <c r="K84" s="45"/>
    </row>
    <row r="85" spans="1:11" s="34" customFormat="1" ht="16.5" customHeight="1">
      <c r="A85" s="28"/>
      <c r="B85" s="46" t="s">
        <v>83</v>
      </c>
      <c r="C85" s="46"/>
      <c r="D85" s="46"/>
      <c r="E85" s="46"/>
      <c r="F85" s="46"/>
      <c r="G85" s="46"/>
      <c r="H85" s="46"/>
      <c r="J85" s="33"/>
      <c r="K85" s="33"/>
    </row>
    <row r="86" spans="1:11" s="34" customFormat="1">
      <c r="A86" s="28"/>
      <c r="B86" s="47"/>
      <c r="C86" s="48"/>
      <c r="D86" s="48"/>
      <c r="E86" s="48"/>
      <c r="F86" s="48"/>
      <c r="G86" s="48"/>
      <c r="H86" s="48"/>
      <c r="J86" s="33"/>
      <c r="K86" s="33"/>
    </row>
    <row r="87" spans="1:11" s="34" customFormat="1">
      <c r="A87" s="28"/>
      <c r="B87" s="49"/>
      <c r="J87" s="33"/>
      <c r="K87" s="33"/>
    </row>
    <row r="88" spans="1:11">
      <c r="B88" s="49"/>
      <c r="I88"/>
    </row>
    <row r="89" spans="1:11">
      <c r="C89" s="52"/>
      <c r="D89" s="52"/>
      <c r="E89" s="52"/>
      <c r="F89" s="52"/>
      <c r="G89" s="52"/>
      <c r="H89" s="52"/>
      <c r="I89"/>
    </row>
    <row r="90" spans="1:11">
      <c r="C90" s="53"/>
      <c r="D90" s="53"/>
      <c r="E90" s="53"/>
      <c r="F90" s="53"/>
      <c r="G90" s="53"/>
      <c r="H90" s="53"/>
      <c r="I90"/>
    </row>
  </sheetData>
  <mergeCells count="6">
    <mergeCell ref="B6:H6"/>
    <mergeCell ref="B7:H7"/>
    <mergeCell ref="B8:H8"/>
    <mergeCell ref="B9:H9"/>
    <mergeCell ref="B10:H10"/>
    <mergeCell ref="B85:H85"/>
  </mergeCells>
  <printOptions horizontalCentered="1"/>
  <pageMargins left="0" right="0" top="0.43307086614173229" bottom="0.47244094488188981" header="0.27559055118110237" footer="0.23622047244094491"/>
  <pageSetup scale="77" fitToHeight="0" orientation="portrait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</vt:lpstr>
      <vt:lpstr>PARTIDAS!Área_de_impresión</vt:lpstr>
      <vt:lpstr>PARTIDAS!Títulos_a_imprimir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2018-10-11T19:21:33Z</cp:lastPrinted>
  <dcterms:created xsi:type="dcterms:W3CDTF">2018-10-11T19:15:55Z</dcterms:created>
  <dcterms:modified xsi:type="dcterms:W3CDTF">2018-10-11T19:22:07Z</dcterms:modified>
</cp:coreProperties>
</file>